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6555" activeTab="0"/>
  </bookViews>
  <sheets>
    <sheet name="ÜbersAufgErldgSG2-1" sheetId="1" r:id="rId1"/>
  </sheets>
  <definedNames>
    <definedName name="_xlnm.Print_Area">'ÜbersAufgErldgSG2-1'!$A$1:$J$16</definedName>
  </definedNames>
  <calcPr fullCalcOnLoad="1"/>
</workbook>
</file>

<file path=xl/comments1.xml><?xml version="1.0" encoding="utf-8"?>
<comments xmlns="http://schemas.openxmlformats.org/spreadsheetml/2006/main">
  <authors>
    <author>Peter Thiem</author>
    <author>Johannes Merz</author>
  </authors>
  <commentList>
    <comment ref="D34" authorId="0">
      <text>
        <r>
          <rPr>
            <b/>
            <sz val="9"/>
            <rFont val="Segoe UI"/>
            <family val="2"/>
          </rPr>
          <t>Peter Thiem:</t>
        </r>
        <r>
          <rPr>
            <sz val="9"/>
            <rFont val="Segoe UI"/>
            <family val="2"/>
          </rPr>
          <t xml:space="preserve">
=Darlehensstand Schulverband (12/2023
=274 T €) x Gemeindeanteil Schulverband (2023 = 86 %)
</t>
        </r>
      </text>
    </comment>
    <comment ref="B28" authorId="1">
      <text>
        <r>
          <rPr>
            <b/>
            <sz val="9"/>
            <rFont val="Segoe UI"/>
            <family val="2"/>
          </rPr>
          <t>Johannes Merz:</t>
        </r>
        <r>
          <rPr>
            <sz val="9"/>
            <rFont val="Segoe UI"/>
            <family val="2"/>
          </rPr>
          <t xml:space="preserve">
Einwohner offizielle Statistik lt. Peter</t>
        </r>
      </text>
    </comment>
  </commentList>
</comments>
</file>

<file path=xl/sharedStrings.xml><?xml version="1.0" encoding="utf-8"?>
<sst xmlns="http://schemas.openxmlformats.org/spreadsheetml/2006/main" count="46" uniqueCount="45">
  <si>
    <t>* 1 *</t>
  </si>
  <si>
    <t>Art</t>
  </si>
  <si>
    <t>Nachrichtlich:</t>
  </si>
  <si>
    <t>A) Berechnung der Netto-Kreditaufnahme: vorgesehene Aufnahme</t>
  </si>
  <si>
    <t>Netto-Kreditaufnahme</t>
  </si>
  <si>
    <t>Hinweis:</t>
  </si>
  <si>
    <t xml:space="preserve"> in T / € </t>
  </si>
  <si>
    <t>Summe 1.1 bis 1.3</t>
  </si>
  <si>
    <t>in €</t>
  </si>
  <si>
    <t>./. vorgesehene Tilgung</t>
  </si>
  <si>
    <t>Anteilige Schulden Abwasser/Wasserzweckverbände nicht vorliegend</t>
  </si>
  <si>
    <t>Übersicht über den voraussichtlichen Stand der Schulden in Tausend Euro</t>
  </si>
  <si>
    <t>1.</t>
  </si>
  <si>
    <t>2.</t>
  </si>
  <si>
    <t>3.</t>
  </si>
  <si>
    <t>4.</t>
  </si>
  <si>
    <t>Schulden aus Krediten von/vom</t>
  </si>
  <si>
    <t>Bund, LAF, ERP-Sondervermögen</t>
  </si>
  <si>
    <t>Kreditmarkt</t>
  </si>
  <si>
    <t>Kreditmarkt, an Bayerngrund abgef.</t>
  </si>
  <si>
    <t>Innere Darlehen</t>
  </si>
  <si>
    <t>Äußere Kassenkredite</t>
  </si>
  <si>
    <t>ten, die Kreditaufnahmen wirt-</t>
  </si>
  <si>
    <t>schaftlich gleichkommen</t>
  </si>
  <si>
    <t>Belastungen aus Rechtsgeschäf-</t>
  </si>
  <si>
    <t>1.1</t>
  </si>
  <si>
    <t>1.2</t>
  </si>
  <si>
    <t>1.3</t>
  </si>
  <si>
    <t xml:space="preserve">Mit Restlaufzeit von </t>
  </si>
  <si>
    <t>Gesamt-betrag</t>
  </si>
  <si>
    <t>bis zu 1 Jahr</t>
  </si>
  <si>
    <t>1 bis 5 Jahren</t>
  </si>
  <si>
    <t>mehr als 5 Jahren</t>
  </si>
  <si>
    <t>Stand zu Beginn des HHJ 2023</t>
  </si>
  <si>
    <t xml:space="preserve"> 3-941-1.14:</t>
  </si>
  <si>
    <t>Anlage zum Haushaltsplan des Marktes Gößweinstein für das Haushaltsjahr 2024</t>
  </si>
  <si>
    <t>Stand zu Beginn des HHJ 2024</t>
  </si>
  <si>
    <t>Zugang HHJ 2024</t>
  </si>
  <si>
    <t>Abgang HHJ 2024</t>
  </si>
  <si>
    <t>Stand nach Ablauf des HHJ 2024</t>
  </si>
  <si>
    <t xml:space="preserve">    Schuldenstand je Einwohner zum 31.12.2024:</t>
  </si>
  <si>
    <t xml:space="preserve">    Schuldendienst (Zins/Tilgung) je Einwohner im HHJ 2024:</t>
  </si>
  <si>
    <t>B) Schuldendienst/-stand je Einwohner (4.414):</t>
  </si>
  <si>
    <t>Anteilige Schulden Schulverband Gößweinstein, Stand 12/2023: 236 T. € /  Einw. 54 €</t>
  </si>
  <si>
    <t xml:space="preserve">                  Stand: 25.01.2024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</si>
</sst>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[Red]\(#,##0\)"/>
    <numFmt numFmtId="175" formatCode="#,##0.00_);[Red]\(#,##0.00\)"/>
    <numFmt numFmtId="176" formatCode="&quot; DM&quot;#,##0_);[Red]\(&quot; DM&quot;#,##0\)"/>
    <numFmt numFmtId="177" formatCode="&quot; DM&quot;#,##0.00_);[Red]\(&quot; DM&quot;#,##0.00\)"/>
    <numFmt numFmtId="178" formatCode="0.000"/>
    <numFmt numFmtId="179" formatCode="#,##0.000"/>
    <numFmt numFmtId="180" formatCode="00"/>
    <numFmt numFmtId="181" formatCode="#,##0_ ;\-#,##0\ 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7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78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1" fontId="9" fillId="0" borderId="18" xfId="0" applyNumberFormat="1" applyFont="1" applyFill="1" applyBorder="1" applyAlignment="1" applyProtection="1">
      <alignment horizontal="center"/>
      <protection/>
    </xf>
    <xf numFmtId="1" fontId="9" fillId="0" borderId="19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/>
      <protection/>
    </xf>
    <xf numFmtId="3" fontId="9" fillId="0" borderId="18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left"/>
      <protection/>
    </xf>
    <xf numFmtId="3" fontId="10" fillId="0" borderId="18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horizontal="center"/>
      <protection/>
    </xf>
    <xf numFmtId="181" fontId="10" fillId="0" borderId="18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 horizontal="center"/>
      <protection/>
    </xf>
    <xf numFmtId="1" fontId="11" fillId="0" borderId="23" xfId="0" applyNumberFormat="1" applyFont="1" applyFill="1" applyBorder="1" applyAlignment="1" applyProtection="1">
      <alignment horizontal="center"/>
      <protection/>
    </xf>
    <xf numFmtId="3" fontId="12" fillId="0" borderId="24" xfId="0" applyNumberFormat="1" applyFont="1" applyFill="1" applyBorder="1" applyAlignment="1" applyProtection="1">
      <alignment horizontal="center"/>
      <protection/>
    </xf>
    <xf numFmtId="0" fontId="11" fillId="0" borderId="25" xfId="0" applyNumberFormat="1" applyFont="1" applyFill="1" applyBorder="1" applyAlignment="1" applyProtection="1">
      <alignment/>
      <protection/>
    </xf>
    <xf numFmtId="3" fontId="11" fillId="0" borderId="25" xfId="0" applyNumberFormat="1" applyFont="1" applyFill="1" applyBorder="1" applyAlignment="1" applyProtection="1">
      <alignment horizontal="center"/>
      <protection/>
    </xf>
    <xf numFmtId="3" fontId="12" fillId="0" borderId="26" xfId="0" applyNumberFormat="1" applyFont="1" applyFill="1" applyBorder="1" applyAlignment="1" applyProtection="1">
      <alignment horizontal="center"/>
      <protection/>
    </xf>
    <xf numFmtId="3" fontId="12" fillId="0" borderId="27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/>
      <protection/>
    </xf>
    <xf numFmtId="0" fontId="11" fillId="0" borderId="29" xfId="0" applyNumberFormat="1" applyFont="1" applyFill="1" applyBorder="1" applyAlignment="1" applyProtection="1">
      <alignment/>
      <protection/>
    </xf>
    <xf numFmtId="3" fontId="11" fillId="0" borderId="3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horizontal="center" wrapText="1"/>
      <protection/>
    </xf>
    <xf numFmtId="3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 wrapText="1"/>
      <protection/>
    </xf>
    <xf numFmtId="0" fontId="10" fillId="0" borderId="28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 applyProtection="1">
      <alignment horizontal="center"/>
      <protection/>
    </xf>
    <xf numFmtId="0" fontId="9" fillId="0" borderId="31" xfId="0" applyNumberFormat="1" applyFont="1" applyFill="1" applyBorder="1" applyAlignment="1" applyProtection="1">
      <alignment horizontal="center"/>
      <protection/>
    </xf>
    <xf numFmtId="0" fontId="9" fillId="0" borderId="32" xfId="0" applyNumberFormat="1" applyFont="1" applyFill="1" applyBorder="1" applyAlignment="1" applyProtection="1">
      <alignment horizontal="center"/>
      <protection/>
    </xf>
    <xf numFmtId="0" fontId="10" fillId="0" borderId="23" xfId="0" applyNumberFormat="1" applyFont="1" applyFill="1" applyBorder="1" applyAlignment="1" applyProtection="1">
      <alignment horizontal="center" wrapText="1"/>
      <protection/>
    </xf>
    <xf numFmtId="0" fontId="10" fillId="0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0" zoomScaleNormal="90" zoomScalePageLayoutView="0" workbookViewId="0" topLeftCell="A4">
      <selection activeCell="S42" sqref="S42"/>
    </sheetView>
  </sheetViews>
  <sheetFormatPr defaultColWidth="10.00390625" defaultRowHeight="12.75"/>
  <cols>
    <col min="1" max="1" width="4.140625" style="1" customWidth="1"/>
    <col min="2" max="2" width="35.7109375" style="1" customWidth="1"/>
    <col min="3" max="4" width="14.421875" style="1" customWidth="1"/>
    <col min="5" max="5" width="14.7109375" style="1" customWidth="1"/>
    <col min="6" max="6" width="16.7109375" style="1" customWidth="1"/>
    <col min="7" max="7" width="11.8515625" style="1" customWidth="1"/>
    <col min="8" max="9" width="10.421875" style="1" bestFit="1" customWidth="1"/>
    <col min="10" max="10" width="12.00390625" style="1" customWidth="1"/>
    <col min="11" max="11" width="34.8515625" style="1" hidden="1" customWidth="1"/>
    <col min="12" max="12" width="9.57421875" style="1" hidden="1" customWidth="1"/>
    <col min="13" max="13" width="8.8515625" style="1" customWidth="1"/>
    <col min="14" max="16384" width="10.00390625" style="1" customWidth="1"/>
  </cols>
  <sheetData>
    <row r="1" spans="1:14" ht="15" customHeight="1">
      <c r="A1" s="1" t="s">
        <v>34</v>
      </c>
      <c r="J1" s="2" t="s">
        <v>44</v>
      </c>
      <c r="K1" s="2" t="s">
        <v>0</v>
      </c>
      <c r="L1" s="3" t="s">
        <v>0</v>
      </c>
      <c r="N1" s="4"/>
    </row>
    <row r="2" spans="1:14" ht="15" customHeight="1">
      <c r="A2" s="5"/>
      <c r="J2" s="2"/>
      <c r="K2" s="2"/>
      <c r="L2" s="3"/>
      <c r="N2" s="4"/>
    </row>
    <row r="3" spans="1:14" ht="15.75">
      <c r="A3" s="5" t="s">
        <v>35</v>
      </c>
      <c r="H3" s="5"/>
      <c r="K3" s="4"/>
      <c r="L3" s="4"/>
      <c r="M3" s="4"/>
      <c r="N3" s="4"/>
    </row>
    <row r="4" spans="1:14" ht="9" customHeight="1">
      <c r="A4" s="5"/>
      <c r="J4" s="2"/>
      <c r="K4" s="2"/>
      <c r="L4" s="3"/>
      <c r="N4" s="4"/>
    </row>
    <row r="5" spans="1:14" ht="15" customHeight="1">
      <c r="A5" s="5" t="s">
        <v>11</v>
      </c>
      <c r="H5" s="5"/>
      <c r="I5" s="5"/>
      <c r="K5" s="4"/>
      <c r="L5" s="4"/>
      <c r="M5" s="4"/>
      <c r="N5" s="4"/>
    </row>
    <row r="6" spans="2:14" ht="12" customHeight="1" thickBot="1">
      <c r="B6" s="6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4"/>
    </row>
    <row r="7" spans="1:14" ht="14.25" customHeight="1">
      <c r="A7" s="55"/>
      <c r="B7" s="24" t="s">
        <v>1</v>
      </c>
      <c r="C7" s="67" t="s">
        <v>33</v>
      </c>
      <c r="D7" s="70" t="s">
        <v>36</v>
      </c>
      <c r="E7" s="71"/>
      <c r="F7" s="71"/>
      <c r="G7" s="72"/>
      <c r="H7" s="26"/>
      <c r="I7" s="25"/>
      <c r="J7" s="64" t="s">
        <v>39</v>
      </c>
      <c r="K7" s="9"/>
      <c r="L7" s="9"/>
      <c r="M7" s="9"/>
      <c r="N7" s="4"/>
    </row>
    <row r="8" spans="1:14" ht="27" customHeight="1">
      <c r="A8" s="56"/>
      <c r="B8" s="27"/>
      <c r="C8" s="68"/>
      <c r="D8" s="73" t="s">
        <v>28</v>
      </c>
      <c r="E8" s="74"/>
      <c r="F8" s="74"/>
      <c r="G8" s="75" t="s">
        <v>29</v>
      </c>
      <c r="H8" s="62" t="s">
        <v>37</v>
      </c>
      <c r="I8" s="62" t="s">
        <v>38</v>
      </c>
      <c r="J8" s="65"/>
      <c r="K8" s="10"/>
      <c r="L8" s="11"/>
      <c r="M8" s="11"/>
      <c r="N8" s="4"/>
    </row>
    <row r="9" spans="1:14" ht="15.75" thickBot="1">
      <c r="A9" s="57"/>
      <c r="B9" s="28"/>
      <c r="C9" s="69"/>
      <c r="D9" s="29" t="s">
        <v>30</v>
      </c>
      <c r="E9" s="30" t="s">
        <v>31</v>
      </c>
      <c r="F9" s="30" t="s">
        <v>32</v>
      </c>
      <c r="G9" s="76"/>
      <c r="H9" s="63"/>
      <c r="I9" s="63"/>
      <c r="J9" s="66"/>
      <c r="K9" s="12"/>
      <c r="L9" s="12"/>
      <c r="M9" s="12"/>
      <c r="N9" s="4"/>
    </row>
    <row r="10" spans="1:14" ht="15">
      <c r="A10" s="58" t="s">
        <v>12</v>
      </c>
      <c r="B10" s="31" t="s">
        <v>16</v>
      </c>
      <c r="C10" s="32"/>
      <c r="D10" s="33"/>
      <c r="E10" s="33"/>
      <c r="F10" s="33"/>
      <c r="G10" s="33"/>
      <c r="H10" s="32"/>
      <c r="I10" s="32"/>
      <c r="J10" s="32"/>
      <c r="K10" s="12"/>
      <c r="L10" s="12"/>
      <c r="M10" s="12"/>
      <c r="N10" s="4"/>
    </row>
    <row r="11" spans="1:14" ht="15">
      <c r="A11" s="59" t="s">
        <v>25</v>
      </c>
      <c r="B11" s="34" t="s">
        <v>17</v>
      </c>
      <c r="C11" s="32"/>
      <c r="D11" s="32"/>
      <c r="E11" s="32"/>
      <c r="F11" s="32"/>
      <c r="G11" s="32"/>
      <c r="H11" s="35"/>
      <c r="I11" s="32"/>
      <c r="J11" s="32"/>
      <c r="K11" s="12"/>
      <c r="L11" s="12"/>
      <c r="M11" s="12"/>
      <c r="N11" s="4"/>
    </row>
    <row r="12" spans="1:14" ht="15">
      <c r="A12" s="59" t="s">
        <v>26</v>
      </c>
      <c r="B12" s="36" t="s">
        <v>18</v>
      </c>
      <c r="C12" s="35">
        <v>1418</v>
      </c>
      <c r="D12" s="35">
        <v>40</v>
      </c>
      <c r="E12" s="35">
        <v>245</v>
      </c>
      <c r="F12" s="35">
        <v>416</v>
      </c>
      <c r="G12" s="35">
        <f>D12+E12+F12</f>
        <v>701</v>
      </c>
      <c r="H12" s="35">
        <v>0</v>
      </c>
      <c r="I12" s="32">
        <v>180</v>
      </c>
      <c r="J12" s="35">
        <f>G12+H12-I12</f>
        <v>521</v>
      </c>
      <c r="K12" s="12"/>
      <c r="L12" s="12"/>
      <c r="M12" s="13"/>
      <c r="N12" s="20"/>
    </row>
    <row r="13" spans="1:14" ht="15">
      <c r="A13" s="59" t="s">
        <v>27</v>
      </c>
      <c r="B13" s="36" t="s">
        <v>19</v>
      </c>
      <c r="C13" s="32"/>
      <c r="D13" s="35"/>
      <c r="E13" s="35"/>
      <c r="F13" s="35"/>
      <c r="G13" s="35"/>
      <c r="H13" s="35"/>
      <c r="I13" s="32"/>
      <c r="J13" s="35"/>
      <c r="K13" s="12"/>
      <c r="L13" s="12"/>
      <c r="M13" s="14"/>
      <c r="N13" s="4"/>
    </row>
    <row r="14" spans="1:14" ht="15">
      <c r="A14" s="60"/>
      <c r="B14" s="31" t="s">
        <v>7</v>
      </c>
      <c r="C14" s="37">
        <f aca="true" t="shared" si="0" ref="C14:I14">SUM(C11:C13)</f>
        <v>1418</v>
      </c>
      <c r="D14" s="37">
        <f t="shared" si="0"/>
        <v>40</v>
      </c>
      <c r="E14" s="37">
        <f t="shared" si="0"/>
        <v>245</v>
      </c>
      <c r="F14" s="37">
        <f t="shared" si="0"/>
        <v>416</v>
      </c>
      <c r="G14" s="37">
        <f t="shared" si="0"/>
        <v>701</v>
      </c>
      <c r="H14" s="37">
        <f t="shared" si="0"/>
        <v>0</v>
      </c>
      <c r="I14" s="38">
        <f t="shared" si="0"/>
        <v>180</v>
      </c>
      <c r="J14" s="37">
        <f>SUM(G14+H14-I14)</f>
        <v>521</v>
      </c>
      <c r="K14" s="12"/>
      <c r="L14" s="12"/>
      <c r="M14" s="12"/>
      <c r="N14" s="4"/>
    </row>
    <row r="15" spans="1:14" ht="15">
      <c r="A15" s="60"/>
      <c r="B15" s="34"/>
      <c r="C15" s="32"/>
      <c r="D15" s="32"/>
      <c r="E15" s="32"/>
      <c r="F15" s="32"/>
      <c r="G15" s="32"/>
      <c r="H15" s="35"/>
      <c r="I15" s="32"/>
      <c r="J15" s="32"/>
      <c r="K15" s="12"/>
      <c r="L15" s="12"/>
      <c r="M15" s="12"/>
      <c r="N15" s="4"/>
    </row>
    <row r="16" spans="1:14" ht="15">
      <c r="A16" s="60" t="s">
        <v>13</v>
      </c>
      <c r="B16" s="31" t="s">
        <v>20</v>
      </c>
      <c r="C16" s="38">
        <v>0</v>
      </c>
      <c r="D16" s="38">
        <v>0</v>
      </c>
      <c r="E16" s="38">
        <v>0</v>
      </c>
      <c r="F16" s="38">
        <v>0</v>
      </c>
      <c r="G16" s="39">
        <v>0</v>
      </c>
      <c r="H16" s="37">
        <v>0</v>
      </c>
      <c r="I16" s="38">
        <v>0</v>
      </c>
      <c r="J16" s="37">
        <v>0</v>
      </c>
      <c r="K16" s="12"/>
      <c r="L16" s="12"/>
      <c r="M16" s="12"/>
      <c r="N16" s="4"/>
    </row>
    <row r="17" spans="1:14" ht="15">
      <c r="A17" s="60" t="s">
        <v>14</v>
      </c>
      <c r="B17" s="31" t="s">
        <v>21</v>
      </c>
      <c r="C17" s="38">
        <v>0</v>
      </c>
      <c r="D17" s="38">
        <v>0</v>
      </c>
      <c r="E17" s="38">
        <v>0</v>
      </c>
      <c r="F17" s="38">
        <v>0</v>
      </c>
      <c r="G17" s="39">
        <v>0</v>
      </c>
      <c r="H17" s="13"/>
      <c r="I17" s="14"/>
      <c r="J17" s="14"/>
      <c r="K17" s="12"/>
      <c r="L17" s="12"/>
      <c r="M17" s="12"/>
      <c r="N17" s="4"/>
    </row>
    <row r="18" spans="1:13" ht="15">
      <c r="A18" s="60" t="s">
        <v>15</v>
      </c>
      <c r="B18" s="40" t="s">
        <v>24</v>
      </c>
      <c r="C18" s="38">
        <v>0</v>
      </c>
      <c r="D18" s="38">
        <v>0</v>
      </c>
      <c r="E18" s="38">
        <v>0</v>
      </c>
      <c r="F18" s="38">
        <v>0</v>
      </c>
      <c r="G18" s="39">
        <v>0</v>
      </c>
      <c r="H18" s="14"/>
      <c r="I18" s="14"/>
      <c r="J18" s="14"/>
      <c r="K18" s="12"/>
      <c r="L18" s="12"/>
      <c r="M18" s="12"/>
    </row>
    <row r="19" spans="1:13" ht="15">
      <c r="A19" s="60"/>
      <c r="B19" s="40" t="s">
        <v>22</v>
      </c>
      <c r="C19" s="32"/>
      <c r="D19" s="32"/>
      <c r="E19" s="32"/>
      <c r="F19" s="32"/>
      <c r="G19" s="32"/>
      <c r="H19" s="14"/>
      <c r="I19" s="14"/>
      <c r="J19" s="14"/>
      <c r="K19" s="12"/>
      <c r="L19" s="12"/>
      <c r="M19" s="12"/>
    </row>
    <row r="20" spans="1:13" ht="15.75" thickBot="1">
      <c r="A20" s="61"/>
      <c r="B20" s="40" t="s">
        <v>23</v>
      </c>
      <c r="C20" s="38"/>
      <c r="D20" s="38"/>
      <c r="E20" s="38"/>
      <c r="F20" s="38"/>
      <c r="G20" s="38"/>
      <c r="H20" s="15"/>
      <c r="I20" s="15"/>
      <c r="J20" s="15"/>
      <c r="K20" s="16"/>
      <c r="L20" s="16"/>
      <c r="M20" s="16"/>
    </row>
    <row r="21" spans="1:13" ht="15">
      <c r="A21" s="9"/>
      <c r="B21" s="17"/>
      <c r="C21" s="15"/>
      <c r="D21" s="15"/>
      <c r="E21" s="15"/>
      <c r="F21" s="15"/>
      <c r="G21" s="15"/>
      <c r="H21" s="15"/>
      <c r="I21" s="15"/>
      <c r="J21" s="15"/>
      <c r="K21" s="16"/>
      <c r="L21" s="16"/>
      <c r="M21" s="16"/>
    </row>
    <row r="22" spans="1:13" ht="15.75" thickBot="1">
      <c r="A22" s="9"/>
      <c r="B22" s="21"/>
      <c r="C22" s="22" t="s">
        <v>2</v>
      </c>
      <c r="D22" s="22"/>
      <c r="E22" s="22"/>
      <c r="F22" s="22"/>
      <c r="G22" s="21"/>
      <c r="H22" s="21"/>
      <c r="I22" s="21"/>
      <c r="J22" s="18"/>
      <c r="K22" s="18"/>
      <c r="L22" s="18"/>
      <c r="M22" s="18"/>
    </row>
    <row r="23" spans="1:13" ht="15">
      <c r="A23" s="9"/>
      <c r="B23" s="41"/>
      <c r="C23" s="42"/>
      <c r="D23" s="42"/>
      <c r="E23" s="42"/>
      <c r="F23" s="42"/>
      <c r="G23" s="42"/>
      <c r="H23" s="43" t="s">
        <v>6</v>
      </c>
      <c r="I23" s="21"/>
      <c r="J23" s="18"/>
      <c r="K23" s="18"/>
      <c r="L23" s="18"/>
      <c r="M23" s="18"/>
    </row>
    <row r="24" spans="1:13" ht="15">
      <c r="A24" s="18"/>
      <c r="B24" s="44" t="s">
        <v>3</v>
      </c>
      <c r="C24" s="21"/>
      <c r="D24" s="21"/>
      <c r="E24" s="21"/>
      <c r="F24" s="21"/>
      <c r="G24" s="21"/>
      <c r="H24" s="45">
        <f>H14</f>
        <v>0</v>
      </c>
      <c r="I24" s="21"/>
      <c r="J24" s="18"/>
      <c r="K24" s="18"/>
      <c r="L24" s="18"/>
      <c r="M24" s="18"/>
    </row>
    <row r="25" spans="1:13" ht="15.75" thickBot="1">
      <c r="A25" s="18"/>
      <c r="B25" s="44"/>
      <c r="C25" s="21" t="s">
        <v>9</v>
      </c>
      <c r="D25" s="21"/>
      <c r="E25" s="21"/>
      <c r="F25" s="21"/>
      <c r="G25" s="21"/>
      <c r="H25" s="46">
        <f>I12</f>
        <v>180</v>
      </c>
      <c r="I25" s="21"/>
      <c r="J25" s="18"/>
      <c r="K25" s="18"/>
      <c r="L25" s="18"/>
      <c r="M25" s="18"/>
    </row>
    <row r="26" spans="1:13" ht="15.75" thickBot="1">
      <c r="A26" s="18"/>
      <c r="B26" s="44"/>
      <c r="C26" s="22" t="s">
        <v>4</v>
      </c>
      <c r="D26" s="22"/>
      <c r="E26" s="22"/>
      <c r="F26" s="22"/>
      <c r="G26" s="22"/>
      <c r="H26" s="47">
        <f>SUM(H24-H25)</f>
        <v>-180</v>
      </c>
      <c r="I26" s="21"/>
      <c r="J26" s="18"/>
      <c r="K26" s="18"/>
      <c r="L26" s="18"/>
      <c r="M26" s="18"/>
    </row>
    <row r="27" spans="1:13" ht="15">
      <c r="A27" s="18"/>
      <c r="B27" s="44"/>
      <c r="C27" s="22"/>
      <c r="D27" s="22"/>
      <c r="E27" s="22"/>
      <c r="F27" s="22"/>
      <c r="G27" s="22"/>
      <c r="H27" s="48"/>
      <c r="I27" s="21"/>
      <c r="J27" s="18"/>
      <c r="K27" s="18"/>
      <c r="L27" s="18"/>
      <c r="M27" s="18"/>
    </row>
    <row r="28" spans="1:13" ht="15">
      <c r="A28" s="18"/>
      <c r="B28" s="44" t="s">
        <v>42</v>
      </c>
      <c r="C28" s="21"/>
      <c r="D28" s="21"/>
      <c r="E28" s="21"/>
      <c r="F28" s="21"/>
      <c r="G28" s="21"/>
      <c r="H28" s="49" t="s">
        <v>8</v>
      </c>
      <c r="I28" s="21"/>
      <c r="J28" s="18"/>
      <c r="K28" s="18"/>
      <c r="L28" s="18"/>
      <c r="M28" s="18"/>
    </row>
    <row r="29" spans="1:13" ht="15">
      <c r="A29" s="18"/>
      <c r="B29" s="44" t="s">
        <v>40</v>
      </c>
      <c r="C29" s="21"/>
      <c r="D29" s="21"/>
      <c r="E29" s="21"/>
      <c r="F29" s="21"/>
      <c r="G29" s="21"/>
      <c r="H29" s="50">
        <f>J14/4414*1000</f>
        <v>118.03352967829633</v>
      </c>
      <c r="I29" s="21"/>
      <c r="J29" s="18"/>
      <c r="K29" s="18"/>
      <c r="L29" s="18"/>
      <c r="M29" s="18"/>
    </row>
    <row r="30" spans="1:13" ht="15">
      <c r="A30" s="18"/>
      <c r="B30" s="44" t="s">
        <v>41</v>
      </c>
      <c r="C30" s="21"/>
      <c r="D30" s="21"/>
      <c r="E30" s="21"/>
      <c r="F30" s="21"/>
      <c r="G30" s="21"/>
      <c r="H30" s="51">
        <f>(23116.14+179896.76)/4414</f>
        <v>45.99295423652017</v>
      </c>
      <c r="I30" s="21"/>
      <c r="J30" s="18"/>
      <c r="K30" s="18"/>
      <c r="L30" s="18"/>
      <c r="M30" s="18"/>
    </row>
    <row r="31" spans="1:13" ht="15.75" thickBot="1">
      <c r="A31" s="18"/>
      <c r="B31" s="52"/>
      <c r="C31" s="53"/>
      <c r="D31" s="53"/>
      <c r="E31" s="53"/>
      <c r="F31" s="53"/>
      <c r="G31" s="53"/>
      <c r="H31" s="54"/>
      <c r="I31" s="21"/>
      <c r="J31" s="18"/>
      <c r="K31" s="18"/>
      <c r="L31" s="18"/>
      <c r="M31" s="18"/>
    </row>
    <row r="32" spans="1:13" ht="4.5" customHeight="1">
      <c r="A32" s="18"/>
      <c r="B32" s="21"/>
      <c r="C32" s="21"/>
      <c r="D32" s="21"/>
      <c r="E32" s="21"/>
      <c r="F32" s="21"/>
      <c r="G32" s="21"/>
      <c r="H32" s="21"/>
      <c r="I32" s="21"/>
      <c r="J32" s="18"/>
      <c r="K32" s="18"/>
      <c r="L32" s="18"/>
      <c r="M32" s="18"/>
    </row>
    <row r="33" spans="1:13" ht="15">
      <c r="A33" s="18"/>
      <c r="B33" s="22" t="s">
        <v>5</v>
      </c>
      <c r="C33" s="21"/>
      <c r="D33" s="21"/>
      <c r="E33" s="21"/>
      <c r="F33" s="21"/>
      <c r="G33" s="21"/>
      <c r="H33" s="21"/>
      <c r="I33" s="21"/>
      <c r="J33" s="18"/>
      <c r="K33" s="18"/>
      <c r="L33" s="18"/>
      <c r="M33" s="18"/>
    </row>
    <row r="34" spans="1:13" ht="15">
      <c r="A34" s="18"/>
      <c r="B34" s="21" t="s">
        <v>43</v>
      </c>
      <c r="C34" s="21"/>
      <c r="D34" s="21"/>
      <c r="E34" s="21"/>
      <c r="F34" s="21"/>
      <c r="G34" s="21"/>
      <c r="H34" s="21"/>
      <c r="I34" s="21"/>
      <c r="J34" s="19"/>
      <c r="K34" s="18"/>
      <c r="L34" s="18"/>
      <c r="M34" s="18"/>
    </row>
    <row r="35" spans="1:13" ht="15">
      <c r="A35" s="18"/>
      <c r="B35" s="21" t="s">
        <v>10</v>
      </c>
      <c r="C35" s="21"/>
      <c r="D35" s="21"/>
      <c r="E35" s="21"/>
      <c r="F35" s="21"/>
      <c r="G35" s="21"/>
      <c r="H35" s="21"/>
      <c r="I35" s="21"/>
      <c r="J35" s="18"/>
      <c r="K35" s="18"/>
      <c r="L35" s="18"/>
      <c r="M35" s="18"/>
    </row>
    <row r="36" spans="2:9" ht="15">
      <c r="B36" s="23"/>
      <c r="C36" s="23"/>
      <c r="D36" s="23"/>
      <c r="E36" s="23"/>
      <c r="F36" s="23"/>
      <c r="G36" s="23"/>
      <c r="H36" s="23"/>
      <c r="I36" s="23"/>
    </row>
    <row r="37" spans="2:9" ht="15">
      <c r="B37" s="23"/>
      <c r="C37" s="23"/>
      <c r="D37" s="23"/>
      <c r="E37" s="23"/>
      <c r="F37" s="23"/>
      <c r="G37" s="23"/>
      <c r="H37" s="23"/>
      <c r="I37" s="23"/>
    </row>
    <row r="38" spans="2:9" ht="15">
      <c r="B38" s="23"/>
      <c r="C38" s="23"/>
      <c r="D38" s="23"/>
      <c r="E38" s="23"/>
      <c r="F38" s="23"/>
      <c r="G38" s="23"/>
      <c r="H38" s="23"/>
      <c r="I38" s="23"/>
    </row>
    <row r="39" ht="15"/>
    <row r="40" ht="15"/>
  </sheetData>
  <sheetProtection/>
  <mergeCells count="7">
    <mergeCell ref="I8:I9"/>
    <mergeCell ref="J7:J9"/>
    <mergeCell ref="C7:C9"/>
    <mergeCell ref="D7:G7"/>
    <mergeCell ref="D8:F8"/>
    <mergeCell ref="G8:G9"/>
    <mergeCell ref="H8:H9"/>
  </mergeCells>
  <printOptions/>
  <pageMargins left="0.17" right="0.23" top="0.41" bottom="0.51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Markt Gößweinstein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SG2</dc:creator>
  <cp:keywords/>
  <dc:description/>
  <cp:lastModifiedBy>Johannes Merz</cp:lastModifiedBy>
  <cp:lastPrinted>2023-01-18T12:36:34Z</cp:lastPrinted>
  <dcterms:created xsi:type="dcterms:W3CDTF">2000-01-10T10:03:16Z</dcterms:created>
  <dcterms:modified xsi:type="dcterms:W3CDTF">2024-03-18T07:54:29Z</dcterms:modified>
  <cp:category/>
  <cp:version/>
  <cp:contentType/>
  <cp:contentStatus/>
</cp:coreProperties>
</file>